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SIDINEIDE\Financeiro\DOC. 2024\TRANSIÇÃO 2024\27.11 - OFÍCIO 124-SMG\OFICIO CIRCULAR 002-2024 - CTM\"/>
    </mc:Choice>
  </mc:AlternateContent>
  <xr:revisionPtr revIDLastSave="0" documentId="13_ncr:1_{36E8D480-AC96-48F7-91E3-85A2A38517CD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convênios" sheetId="1" r:id="rId1"/>
    <sheet name="contratos de repasse CEF" sheetId="2" r:id="rId2"/>
    <sheet name="Termo de compromisso" sheetId="3" r:id="rId3"/>
    <sheet name="Tranferências especiais" sheetId="4" r:id="rId4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8" i="2" l="1"/>
  <c r="D14" i="1"/>
  <c r="D13" i="3"/>
  <c r="D20" i="4"/>
</calcChain>
</file>

<file path=xl/sharedStrings.xml><?xml version="1.0" encoding="utf-8"?>
<sst xmlns="http://schemas.openxmlformats.org/spreadsheetml/2006/main" count="117" uniqueCount="77">
  <si>
    <t>PERÍODO DA EXECUÇÃO</t>
  </si>
  <si>
    <t>OBJETO</t>
  </si>
  <si>
    <t>INÍCIO</t>
  </si>
  <si>
    <t>TÉRMINO</t>
  </si>
  <si>
    <t>VALOR TOTAL</t>
  </si>
  <si>
    <t>OBSERVAÇÃO</t>
  </si>
  <si>
    <t>NÚMERO DO CONVÊNIO</t>
  </si>
  <si>
    <t>FONTE DE RECURSO ORÇAMENTÁRIA</t>
  </si>
  <si>
    <t>ÓRGÃO/SECRETARIA</t>
  </si>
  <si>
    <t>910589/2021</t>
  </si>
  <si>
    <t>005/2023</t>
  </si>
  <si>
    <t>Implementação e Desenvolvimento do Projeto de Esporte e Lazer no Município de Natal/RN.</t>
  </si>
  <si>
    <t>Liberação da Emenda Parlamentar nº 162/2023 do Deputado Ezequiel Ferreira, para construção da cobertura da quadra de esportes localizada no conjunto Jardim das Flores.</t>
  </si>
  <si>
    <t xml:space="preserve">17000000                 15000000 </t>
  </si>
  <si>
    <t xml:space="preserve">17100000                 15000000 </t>
  </si>
  <si>
    <t>21.12.2021</t>
  </si>
  <si>
    <t>09.02.2024</t>
  </si>
  <si>
    <t>07.07.2025</t>
  </si>
  <si>
    <t>2801 - SECRETARIA MUNICIPAL DE ESPORTE E LAZER - SEL</t>
  </si>
  <si>
    <t xml:space="preserve"> 915857/2021 </t>
  </si>
  <si>
    <t>Modernização e Implantação de Cobertura de Quadras Poliesportivas no Município de Natal/RN</t>
  </si>
  <si>
    <t xml:space="preserve">928277/2022 </t>
  </si>
  <si>
    <t>Construção de pista de skate no Município do Natal/RN. Conjunto Santarém</t>
  </si>
  <si>
    <t xml:space="preserve">941000/2023 </t>
  </si>
  <si>
    <t>Construção de Campo de Futebol Society tipo Areninha Esportiva no Município de Natal/RN</t>
  </si>
  <si>
    <t xml:space="preserve">941002/2023 </t>
  </si>
  <si>
    <t>Ampliação de quadras de esportes no Município do Natal/RN.</t>
  </si>
  <si>
    <t xml:space="preserve">941111/2023 </t>
  </si>
  <si>
    <t>Modernização de Campo de Futebol e construção de Campo Society, Pista de Skate e Quadra de Esporte em Complexo Esportivo no Município de Natal/RN.</t>
  </si>
  <si>
    <t>913469/2021</t>
  </si>
  <si>
    <t>Construção de pista de skate no Município do Natal/RN. Panatis</t>
  </si>
  <si>
    <t>899312/2020</t>
  </si>
  <si>
    <t>Cobertura para Quadra Poliesportiva do bairro das Rocas zona leste da cidade do Natal</t>
  </si>
  <si>
    <t>17100000                 1500000</t>
  </si>
  <si>
    <t>238.750,00           24.954,43                263.704,43</t>
  </si>
  <si>
    <t>17000000                 15000000</t>
  </si>
  <si>
    <t>17000000                 15000000 17063110</t>
  </si>
  <si>
    <t>A prestação de contas encontra-se em análise na Caixa Econômica Federal</t>
  </si>
  <si>
    <t>811.750,00            383.141,65 1.194.891,65</t>
  </si>
  <si>
    <t xml:space="preserve">238.750,00            11.657,07 250.407,07 </t>
  </si>
  <si>
    <r>
      <t xml:space="preserve">243.525,00            </t>
    </r>
    <r>
      <rPr>
        <sz val="11"/>
        <rFont val="Calibri"/>
        <family val="2"/>
        <scheme val="minor"/>
      </rPr>
      <t>20.000,00  121.475,00 385.000,00</t>
    </r>
  </si>
  <si>
    <t>859.500,00            20.000,00 879.500,00</t>
  </si>
  <si>
    <t>2.721.792,02            49.956,00 2.771,748,02</t>
  </si>
  <si>
    <t>217.025,36            13.500,00 230.525,36</t>
  </si>
  <si>
    <t xml:space="preserve">100.000,00              2.625,61 102.625,61  </t>
  </si>
  <si>
    <t>300.000,00            85.000,00 385.000,00</t>
  </si>
  <si>
    <t>959903/2024</t>
  </si>
  <si>
    <t>caixa ainda não disponibiliou o aditivo na plataforma</t>
  </si>
  <si>
    <t>aguardando aprovação da caixa para licitar - cobertura das quadras de Vila de Ponta Negra e Santos Reis</t>
  </si>
  <si>
    <t>aguardando aprovação da caixa para licitar - Complexo esportivo do Planalto</t>
  </si>
  <si>
    <t>Elaboração de projetos SEMPLA</t>
  </si>
  <si>
    <t>REFORMA DA QUADRA DE NEOPOLIS - S. Miguel dos caribes</t>
  </si>
  <si>
    <t>COBERTURA DA QUADRA DO GUARAPES</t>
  </si>
  <si>
    <t>COBERTURA DA QUADRA DO IGAPÓ - Gaiolão</t>
  </si>
  <si>
    <t>PARLAMENTAR</t>
  </si>
  <si>
    <t>DEP. PAULINHO FREIRE</t>
  </si>
  <si>
    <t>DEP. GIRÃO</t>
  </si>
  <si>
    <t>AQUISIÇÃO DE MATERIAL ESPORTIVO PARA MUAY THAI - ALBERI</t>
  </si>
  <si>
    <t>AQUISIÇÃO DE MATERIAL ESPORTIVO PARA KARATÊ - FEKAEN</t>
  </si>
  <si>
    <t>CONSTRUÇÃO DOS VESTIÁRIOS NO CAMPO DE FELIPE CAMARÃO</t>
  </si>
  <si>
    <t>DEP. BENES</t>
  </si>
  <si>
    <t>DEP. WALTER ALVES</t>
  </si>
  <si>
    <t>OBRA CONCLUIDA</t>
  </si>
  <si>
    <t>COBERTURA DE QUADRA DE ESPORTES DO PASSO DA PÁTRIA</t>
  </si>
  <si>
    <t>VALOR DEPOSITADO ATUAL: R$ 70.044,00 + 29.978,00 (CUSTEIO)</t>
  </si>
  <si>
    <t>Cobertura da quadra do gasac - alvorada</t>
  </si>
  <si>
    <t>SARGENTO GONÇALVES aguardando definição do valor</t>
  </si>
  <si>
    <t>NÚMERO DO TERMO DE COMPROMISSO</t>
  </si>
  <si>
    <t xml:space="preserve">Programa de aceleração do crescimento do Governo Federal </t>
  </si>
  <si>
    <t>Obra do Espaço comunitário esportivo no Planalto, em execução (Valor licitado R$ 1.099.000,00)</t>
  </si>
  <si>
    <t>RELAÇÃO DE CONTRATOS DE REPASSE - CEF / GOVERNO FEDERAL</t>
  </si>
  <si>
    <t>RELAÇÃO DE TERMO DE COMPROMISSO COM GOVERNO FEDERAL</t>
  </si>
  <si>
    <t>RELAÇÃO DE CONVÊNIOS GOVERNO FEDERAL / ESTADUAL</t>
  </si>
  <si>
    <t>RELAÇÃO DE TRANSFERÊNCIAS ESPECIAIS DO GOVERNO FEDERAL / ESTADUAL</t>
  </si>
  <si>
    <t>CONSTRUÇÃO DO VESTIÁRIO DA QUADRA DO BAIRRO NORDESTE</t>
  </si>
  <si>
    <t>DEPUTADO ESTADUAL GALENO TORQUATO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</si>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</sst>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\ * #,##0.00_-;\-&quot;R$&quot;\ * #,##0.00_-;_-&quot;R$&quot;\ * &quot;-&quot;??_-;_-@_-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Times New Roman"/>
      <family val="1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3" fillId="0" borderId="0"/>
    <xf numFmtId="44" fontId="10" fillId="0" borderId="0" applyFont="0" applyFill="0" applyBorder="0" applyAlignment="0" applyProtection="0"/>
  </cellStyleXfs>
  <cellXfs count="53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wrapText="1"/>
    </xf>
    <xf numFmtId="0" fontId="4" fillId="0" borderId="1" xfId="1" applyFont="1" applyBorder="1" applyAlignment="1">
      <alignment horizontal="left" vertic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right" vertical="top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top" wrapText="1"/>
    </xf>
    <xf numFmtId="0" fontId="8" fillId="0" borderId="1" xfId="0" applyFont="1" applyBorder="1" applyAlignment="1">
      <alignment horizontal="center" wrapText="1"/>
    </xf>
    <xf numFmtId="0" fontId="9" fillId="0" borderId="0" xfId="0" applyFont="1" applyAlignment="1">
      <alignment wrapText="1"/>
    </xf>
    <xf numFmtId="0" fontId="8" fillId="0" borderId="1" xfId="0" applyFont="1" applyBorder="1" applyAlignment="1">
      <alignment wrapText="1"/>
    </xf>
    <xf numFmtId="0" fontId="3" fillId="2" borderId="1" xfId="1" applyFill="1" applyBorder="1" applyAlignment="1">
      <alignment horizontal="center" vertical="center" wrapText="1"/>
    </xf>
    <xf numFmtId="0" fontId="3" fillId="2" borderId="1" xfId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top" wrapText="1"/>
    </xf>
    <xf numFmtId="4" fontId="7" fillId="2" borderId="1" xfId="0" applyNumberFormat="1" applyFont="1" applyFill="1" applyBorder="1" applyAlignment="1">
      <alignment horizontal="right" vertical="top" wrapText="1"/>
    </xf>
    <xf numFmtId="0" fontId="3" fillId="0" borderId="1" xfId="1" applyBorder="1" applyAlignment="1">
      <alignment horizontal="center" vertical="center" wrapText="1"/>
    </xf>
    <xf numFmtId="0" fontId="3" fillId="0" borderId="1" xfId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horizontal="right" vertical="top" wrapText="1"/>
    </xf>
    <xf numFmtId="14" fontId="7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wrapText="1"/>
    </xf>
    <xf numFmtId="4" fontId="0" fillId="0" borderId="1" xfId="0" applyNumberFormat="1" applyBorder="1" applyAlignment="1">
      <alignment horizontal="right" vertical="top" wrapText="1"/>
    </xf>
    <xf numFmtId="14" fontId="1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4" fontId="0" fillId="0" borderId="1" xfId="0" applyNumberFormat="1" applyBorder="1" applyAlignment="1">
      <alignment vertical="center" wrapText="1"/>
    </xf>
    <xf numFmtId="44" fontId="7" fillId="0" borderId="1" xfId="2" applyFont="1" applyFill="1" applyBorder="1" applyAlignment="1">
      <alignment horizontal="right" vertical="center" wrapText="1"/>
    </xf>
    <xf numFmtId="44" fontId="7" fillId="2" borderId="1" xfId="2" applyFont="1" applyFill="1" applyBorder="1" applyAlignment="1">
      <alignment horizontal="right" vertical="center" wrapText="1"/>
    </xf>
    <xf numFmtId="44" fontId="0" fillId="0" borderId="1" xfId="2" applyFont="1" applyBorder="1" applyAlignment="1">
      <alignment horizontal="right" vertical="center" wrapText="1"/>
    </xf>
    <xf numFmtId="0" fontId="8" fillId="0" borderId="0" xfId="0" applyFont="1" applyAlignment="1">
      <alignment vertical="center" wrapText="1"/>
    </xf>
    <xf numFmtId="0" fontId="0" fillId="0" borderId="6" xfId="0" applyBorder="1" applyAlignment="1">
      <alignment horizontal="center" vertical="center" wrapText="1"/>
    </xf>
    <xf numFmtId="44" fontId="0" fillId="0" borderId="6" xfId="2" applyFont="1" applyBorder="1" applyAlignment="1">
      <alignment horizontal="right" vertical="center" wrapText="1"/>
    </xf>
    <xf numFmtId="0" fontId="0" fillId="0" borderId="2" xfId="0" applyBorder="1" applyAlignment="1">
      <alignment wrapText="1"/>
    </xf>
    <xf numFmtId="0" fontId="1" fillId="0" borderId="2" xfId="0" applyFont="1" applyBorder="1" applyAlignment="1">
      <alignment wrapText="1"/>
    </xf>
    <xf numFmtId="44" fontId="1" fillId="0" borderId="4" xfId="0" applyNumberFormat="1" applyFont="1" applyBorder="1" applyAlignment="1">
      <alignment wrapText="1"/>
    </xf>
    <xf numFmtId="4" fontId="11" fillId="0" borderId="1" xfId="0" applyNumberFormat="1" applyFont="1" applyBorder="1"/>
    <xf numFmtId="0" fontId="1" fillId="0" borderId="0" xfId="0" applyFont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wrapText="1"/>
    </xf>
    <xf numFmtId="0" fontId="8" fillId="0" borderId="3" xfId="0" applyFont="1" applyBorder="1" applyAlignment="1">
      <alignment horizontal="center" wrapText="1"/>
    </xf>
    <xf numFmtId="0" fontId="8" fillId="0" borderId="4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</cellXfs>
  <cellStyles count="3">
    <cellStyle name="Moeda" xfId="2" builtinId="4"/>
    <cellStyle name="Normal" xfId="0" builtinId="0"/>
    <cellStyle name="Normal 2" xfId="1" xr:uid="{54CCD276-F078-4542-BA04-C6FF5A3CDC1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2543175</xdr:colOff>
      <xdr:row>4</xdr:row>
      <xdr:rowOff>186151</xdr:rowOff>
    </xdr:to>
    <xdr:pic>
      <xdr:nvPicPr>
        <xdr:cNvPr id="2" name="Imagem 1" descr="D:\Sandro Menezes\Downloads\SECRETARIA_NATAL_SEL_HOR (1).png">
          <a:extLst>
            <a:ext uri="{FF2B5EF4-FFF2-40B4-BE49-F238E27FC236}">
              <a16:creationId xmlns:a16="http://schemas.microsoft.com/office/drawing/2014/main" id="{DE926F4C-D096-418A-9171-ABB72C8B33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581400" cy="9481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</xdr:col>
      <xdr:colOff>1990725</xdr:colOff>
      <xdr:row>4</xdr:row>
      <xdr:rowOff>39895</xdr:rowOff>
    </xdr:to>
    <xdr:pic>
      <xdr:nvPicPr>
        <xdr:cNvPr id="2" name="Imagem 1" descr="D:\Sandro Menezes\Downloads\SECRETARIA_NATAL_SEL_HOR (1).png">
          <a:extLst>
            <a:ext uri="{FF2B5EF4-FFF2-40B4-BE49-F238E27FC236}">
              <a16:creationId xmlns:a16="http://schemas.microsoft.com/office/drawing/2014/main" id="{C1675BFD-619F-4DB6-AC86-130C267E49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3028950" cy="8018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1990725</xdr:colOff>
      <xdr:row>4</xdr:row>
      <xdr:rowOff>39894</xdr:rowOff>
    </xdr:to>
    <xdr:pic>
      <xdr:nvPicPr>
        <xdr:cNvPr id="2" name="Imagem 1" descr="D:\Sandro Menezes\Downloads\SECRETARIA_NATAL_SEL_HOR (1).png">
          <a:extLst>
            <a:ext uri="{FF2B5EF4-FFF2-40B4-BE49-F238E27FC236}">
              <a16:creationId xmlns:a16="http://schemas.microsoft.com/office/drawing/2014/main" id="{18C316D1-BC75-4F81-BA3A-533C5160AE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28950" cy="8018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1990725</xdr:colOff>
      <xdr:row>4</xdr:row>
      <xdr:rowOff>39894</xdr:rowOff>
    </xdr:to>
    <xdr:pic>
      <xdr:nvPicPr>
        <xdr:cNvPr id="2" name="Imagem 1" descr="D:\Sandro Menezes\Downloads\SECRETARIA_NATAL_SEL_HOR (1).png">
          <a:extLst>
            <a:ext uri="{FF2B5EF4-FFF2-40B4-BE49-F238E27FC236}">
              <a16:creationId xmlns:a16="http://schemas.microsoft.com/office/drawing/2014/main" id="{8FC3B966-BF2C-4D9C-8D90-A01EFEDAAA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28950" cy="8018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6:G18"/>
  <sheetViews>
    <sheetView showGridLines="0" zoomScaleNormal="100" workbookViewId="0">
      <selection activeCell="B18" sqref="B18"/>
    </sheetView>
  </sheetViews>
  <sheetFormatPr defaultColWidth="9.140625" defaultRowHeight="15" x14ac:dyDescent="0.25"/>
  <cols>
    <col min="1" max="1" width="15.5703125" style="1" customWidth="1"/>
    <col min="2" max="2" width="69.140625" style="1" customWidth="1"/>
    <col min="3" max="3" width="20.7109375" style="1" customWidth="1"/>
    <col min="4" max="4" width="13.85546875" style="1" customWidth="1"/>
    <col min="5" max="5" width="14.85546875" style="1" customWidth="1"/>
    <col min="6" max="6" width="14" style="1" customWidth="1"/>
    <col min="7" max="7" width="39.28515625" style="1" customWidth="1"/>
    <col min="8" max="16384" width="9.140625" style="1"/>
  </cols>
  <sheetData>
    <row r="6" spans="1:7" ht="15.75" thickBot="1" x14ac:dyDescent="0.3"/>
    <row r="7" spans="1:7" s="8" customFormat="1" ht="15.75" thickBot="1" x14ac:dyDescent="0.3">
      <c r="A7" s="42" t="s">
        <v>8</v>
      </c>
      <c r="B7" s="42"/>
      <c r="C7" s="43" t="s">
        <v>18</v>
      </c>
      <c r="D7" s="44"/>
      <c r="E7" s="44"/>
      <c r="F7" s="44"/>
      <c r="G7" s="45"/>
    </row>
    <row r="8" spans="1:7" ht="18.75" x14ac:dyDescent="0.25">
      <c r="C8" s="48" t="s">
        <v>72</v>
      </c>
      <c r="D8" s="48"/>
      <c r="E8" s="48"/>
      <c r="F8" s="48"/>
      <c r="G8" s="48"/>
    </row>
    <row r="10" spans="1:7" s="7" customFormat="1" ht="30" customHeight="1" x14ac:dyDescent="0.25">
      <c r="A10" s="47" t="s">
        <v>6</v>
      </c>
      <c r="B10" s="47" t="s">
        <v>1</v>
      </c>
      <c r="C10" s="47" t="s">
        <v>7</v>
      </c>
      <c r="D10" s="47" t="s">
        <v>4</v>
      </c>
      <c r="E10" s="47" t="s">
        <v>0</v>
      </c>
      <c r="F10" s="47"/>
      <c r="G10" s="6" t="s">
        <v>5</v>
      </c>
    </row>
    <row r="11" spans="1:7" s="7" customFormat="1" ht="15.75" x14ac:dyDescent="0.25">
      <c r="A11" s="47"/>
      <c r="B11" s="47"/>
      <c r="C11" s="47"/>
      <c r="D11" s="47"/>
      <c r="E11" s="5" t="s">
        <v>2</v>
      </c>
      <c r="F11" s="5" t="s">
        <v>3</v>
      </c>
      <c r="G11" s="6"/>
    </row>
    <row r="12" spans="1:7" ht="45" x14ac:dyDescent="0.25">
      <c r="A12" s="22" t="s">
        <v>9</v>
      </c>
      <c r="B12" s="23" t="s">
        <v>11</v>
      </c>
      <c r="C12" s="24" t="s">
        <v>13</v>
      </c>
      <c r="D12" s="25" t="s">
        <v>44</v>
      </c>
      <c r="E12" s="26" t="s">
        <v>15</v>
      </c>
      <c r="F12" s="26" t="s">
        <v>17</v>
      </c>
      <c r="G12" s="3"/>
    </row>
    <row r="13" spans="1:7" ht="45" x14ac:dyDescent="0.25">
      <c r="A13" s="22" t="s">
        <v>10</v>
      </c>
      <c r="B13" s="23" t="s">
        <v>12</v>
      </c>
      <c r="C13" s="24" t="s">
        <v>14</v>
      </c>
      <c r="D13" s="25" t="s">
        <v>45</v>
      </c>
      <c r="E13" s="26" t="s">
        <v>16</v>
      </c>
      <c r="F13" s="26">
        <v>45690</v>
      </c>
      <c r="G13" s="3"/>
    </row>
    <row r="14" spans="1:7" x14ac:dyDescent="0.25">
      <c r="A14" s="2"/>
      <c r="B14" s="2"/>
      <c r="C14" s="2" t="s">
        <v>76</v>
      </c>
      <c r="D14" s="41">
        <f>102625.61+385000</f>
        <v>487625.61</v>
      </c>
      <c r="E14" s="2"/>
      <c r="F14" s="2"/>
      <c r="G14" s="3"/>
    </row>
    <row r="15" spans="1:7" x14ac:dyDescent="0.25">
      <c r="A15" s="46"/>
      <c r="B15" s="46"/>
      <c r="C15" s="46"/>
      <c r="D15" s="46"/>
      <c r="E15" s="46"/>
      <c r="F15" s="46"/>
      <c r="G15" s="46"/>
    </row>
    <row r="18" spans="1:1" x14ac:dyDescent="0.25">
      <c r="A18" s="4"/>
    </row>
  </sheetData>
  <mergeCells count="9">
    <mergeCell ref="A7:B7"/>
    <mergeCell ref="C7:G7"/>
    <mergeCell ref="A15:G15"/>
    <mergeCell ref="E10:F10"/>
    <mergeCell ref="A10:A11"/>
    <mergeCell ref="B10:B11"/>
    <mergeCell ref="C10:C11"/>
    <mergeCell ref="D10:D11"/>
    <mergeCell ref="C8:G8"/>
  </mergeCells>
  <pageMargins left="0.511811024" right="0.511811024" top="0.78740157499999996" bottom="0.78740157499999996" header="0.31496062000000002" footer="0.31496062000000002"/>
  <pageSetup paperSize="9" scale="4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768141-0901-448B-942C-7F573B89B24D}">
  <dimension ref="A5:G23"/>
  <sheetViews>
    <sheetView showGridLines="0" zoomScaleNormal="100" workbookViewId="0">
      <selection activeCell="E11" sqref="E11:F11"/>
    </sheetView>
  </sheetViews>
  <sheetFormatPr defaultColWidth="9.140625" defaultRowHeight="15" x14ac:dyDescent="0.25"/>
  <cols>
    <col min="1" max="1" width="15.5703125" style="1" customWidth="1"/>
    <col min="2" max="2" width="69.140625" style="1" customWidth="1"/>
    <col min="3" max="3" width="17" style="1" customWidth="1"/>
    <col min="4" max="4" width="21.5703125" style="1" bestFit="1" customWidth="1"/>
    <col min="5" max="5" width="14.85546875" style="1" customWidth="1"/>
    <col min="6" max="6" width="14" style="1" customWidth="1"/>
    <col min="7" max="8" width="39.28515625" style="1" customWidth="1"/>
    <col min="9" max="9" width="9.140625" style="1"/>
    <col min="10" max="10" width="10.5703125" style="1" bestFit="1" customWidth="1"/>
    <col min="11" max="11" width="9.140625" style="1"/>
    <col min="12" max="12" width="17.140625" style="1" customWidth="1"/>
    <col min="13" max="16384" width="9.140625" style="1"/>
  </cols>
  <sheetData>
    <row r="5" spans="1:7" ht="15.75" thickBot="1" x14ac:dyDescent="0.3"/>
    <row r="6" spans="1:7" s="8" customFormat="1" ht="19.5" thickBot="1" x14ac:dyDescent="0.35">
      <c r="A6" s="49" t="s">
        <v>8</v>
      </c>
      <c r="B6" s="49"/>
      <c r="C6" s="50" t="s">
        <v>18</v>
      </c>
      <c r="D6" s="50"/>
      <c r="E6" s="50"/>
      <c r="F6" s="50"/>
      <c r="G6" s="51"/>
    </row>
    <row r="7" spans="1:7" ht="18.75" customHeight="1" x14ac:dyDescent="0.3">
      <c r="A7" s="16"/>
      <c r="B7" s="35"/>
      <c r="C7" s="48" t="s">
        <v>70</v>
      </c>
      <c r="D7" s="48"/>
      <c r="E7" s="48"/>
      <c r="F7" s="48"/>
      <c r="G7" s="48"/>
    </row>
    <row r="8" spans="1:7" ht="18.75" x14ac:dyDescent="0.3">
      <c r="A8" s="16"/>
      <c r="B8" s="16"/>
      <c r="C8" s="16"/>
      <c r="D8" s="16"/>
      <c r="E8" s="16"/>
      <c r="F8" s="16"/>
      <c r="G8" s="16"/>
    </row>
    <row r="9" spans="1:7" s="7" customFormat="1" ht="30" customHeight="1" x14ac:dyDescent="0.25">
      <c r="A9" s="52" t="s">
        <v>6</v>
      </c>
      <c r="B9" s="52" t="s">
        <v>1</v>
      </c>
      <c r="C9" s="52" t="s">
        <v>7</v>
      </c>
      <c r="D9" s="52" t="s">
        <v>4</v>
      </c>
      <c r="E9" s="52" t="s">
        <v>0</v>
      </c>
      <c r="F9" s="52"/>
      <c r="G9" s="6" t="s">
        <v>5</v>
      </c>
    </row>
    <row r="10" spans="1:7" s="7" customFormat="1" x14ac:dyDescent="0.25">
      <c r="A10" s="52"/>
      <c r="B10" s="52"/>
      <c r="C10" s="52"/>
      <c r="D10" s="52"/>
      <c r="E10" s="6" t="s">
        <v>2</v>
      </c>
      <c r="F10" s="6" t="s">
        <v>3</v>
      </c>
      <c r="G10" s="6"/>
    </row>
    <row r="11" spans="1:7" ht="49.5" customHeight="1" x14ac:dyDescent="0.25">
      <c r="A11" s="22" t="s">
        <v>31</v>
      </c>
      <c r="B11" s="23" t="s">
        <v>32</v>
      </c>
      <c r="C11" s="24" t="s">
        <v>33</v>
      </c>
      <c r="D11" s="25" t="s">
        <v>34</v>
      </c>
      <c r="E11" s="26">
        <v>44118</v>
      </c>
      <c r="F11" s="26">
        <v>45534</v>
      </c>
      <c r="G11" s="13" t="s">
        <v>37</v>
      </c>
    </row>
    <row r="12" spans="1:7" ht="42.75" customHeight="1" x14ac:dyDescent="0.25">
      <c r="A12" s="18" t="s">
        <v>19</v>
      </c>
      <c r="B12" s="19" t="s">
        <v>20</v>
      </c>
      <c r="C12" s="20" t="s">
        <v>14</v>
      </c>
      <c r="D12" s="21" t="s">
        <v>38</v>
      </c>
      <c r="E12" s="12">
        <v>44550</v>
      </c>
      <c r="F12" s="12">
        <v>45748</v>
      </c>
      <c r="G12" s="27" t="s">
        <v>47</v>
      </c>
    </row>
    <row r="13" spans="1:7" ht="50.25" customHeight="1" x14ac:dyDescent="0.25">
      <c r="A13" s="18" t="s">
        <v>21</v>
      </c>
      <c r="B13" s="9" t="s">
        <v>22</v>
      </c>
      <c r="C13" s="10" t="s">
        <v>13</v>
      </c>
      <c r="D13" s="11" t="s">
        <v>39</v>
      </c>
      <c r="E13" s="12">
        <v>44746</v>
      </c>
      <c r="F13" s="12">
        <v>45809</v>
      </c>
      <c r="G13" s="3"/>
    </row>
    <row r="14" spans="1:7" ht="66.75" customHeight="1" x14ac:dyDescent="0.25">
      <c r="A14" s="18" t="s">
        <v>23</v>
      </c>
      <c r="B14" s="9" t="s">
        <v>24</v>
      </c>
      <c r="C14" s="14" t="s">
        <v>36</v>
      </c>
      <c r="D14" s="11" t="s">
        <v>40</v>
      </c>
      <c r="E14" s="12">
        <v>45132</v>
      </c>
      <c r="F14" s="12">
        <v>46226</v>
      </c>
      <c r="G14" s="3"/>
    </row>
    <row r="15" spans="1:7" ht="45.75" customHeight="1" x14ac:dyDescent="0.25">
      <c r="A15" s="18" t="s">
        <v>25</v>
      </c>
      <c r="B15" s="9" t="s">
        <v>26</v>
      </c>
      <c r="C15" s="10" t="s">
        <v>35</v>
      </c>
      <c r="D15" s="11" t="s">
        <v>41</v>
      </c>
      <c r="E15" s="12">
        <v>45132</v>
      </c>
      <c r="F15" s="12">
        <v>46226</v>
      </c>
      <c r="G15" s="27" t="s">
        <v>48</v>
      </c>
    </row>
    <row r="16" spans="1:7" ht="50.25" customHeight="1" x14ac:dyDescent="0.25">
      <c r="A16" s="18" t="s">
        <v>27</v>
      </c>
      <c r="B16" s="9" t="s">
        <v>28</v>
      </c>
      <c r="C16" s="13" t="s">
        <v>35</v>
      </c>
      <c r="D16" s="11" t="s">
        <v>42</v>
      </c>
      <c r="E16" s="12">
        <v>45132</v>
      </c>
      <c r="F16" s="12">
        <v>46591</v>
      </c>
      <c r="G16" s="27" t="s">
        <v>49</v>
      </c>
    </row>
    <row r="17" spans="1:7" ht="51" customHeight="1" thickBot="1" x14ac:dyDescent="0.3">
      <c r="A17" s="22" t="s">
        <v>29</v>
      </c>
      <c r="B17" s="9" t="s">
        <v>30</v>
      </c>
      <c r="C17" s="10" t="s">
        <v>35</v>
      </c>
      <c r="D17" s="28" t="s">
        <v>43</v>
      </c>
      <c r="E17" s="12">
        <v>44536</v>
      </c>
      <c r="F17" s="12">
        <v>45899</v>
      </c>
      <c r="G17" s="27" t="s">
        <v>47</v>
      </c>
    </row>
    <row r="18" spans="1:7" ht="19.5" thickBot="1" x14ac:dyDescent="0.35">
      <c r="A18" s="17"/>
      <c r="B18" s="17"/>
      <c r="C18" s="39" t="s">
        <v>76</v>
      </c>
      <c r="D18" s="40">
        <f>263704.43+1194891.65+250407.07+385000+879500+2771748.02+230525.36</f>
        <v>5975776.5300000003</v>
      </c>
      <c r="E18" s="17"/>
      <c r="F18" s="17"/>
      <c r="G18" s="15"/>
    </row>
    <row r="20" spans="1:7" x14ac:dyDescent="0.25">
      <c r="A20" s="46"/>
      <c r="B20" s="46"/>
      <c r="C20" s="46"/>
      <c r="D20" s="46"/>
      <c r="E20" s="46"/>
      <c r="F20" s="46"/>
      <c r="G20" s="46"/>
    </row>
    <row r="23" spans="1:7" x14ac:dyDescent="0.25">
      <c r="A23" s="4"/>
    </row>
  </sheetData>
  <mergeCells count="9">
    <mergeCell ref="A20:G20"/>
    <mergeCell ref="A6:B6"/>
    <mergeCell ref="C6:G6"/>
    <mergeCell ref="A9:A10"/>
    <mergeCell ref="B9:B10"/>
    <mergeCell ref="C9:C10"/>
    <mergeCell ref="D9:D10"/>
    <mergeCell ref="E9:F9"/>
    <mergeCell ref="C7:G7"/>
  </mergeCells>
  <phoneticPr fontId="5" type="noConversion"/>
  <pageMargins left="0.511811024" right="0.511811024" top="0.78740157499999996" bottom="0.78740157499999996" header="0.31496062000000002" footer="0.31496062000000002"/>
  <pageSetup paperSize="9" scale="48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C7FF94-3BC5-43B2-8980-62BDF444E154}">
  <dimension ref="A6:G18"/>
  <sheetViews>
    <sheetView showGridLines="0" zoomScaleNormal="100" workbookViewId="0">
      <selection activeCell="D13" sqref="D13"/>
    </sheetView>
  </sheetViews>
  <sheetFormatPr defaultColWidth="9.140625" defaultRowHeight="15" x14ac:dyDescent="0.25"/>
  <cols>
    <col min="1" max="1" width="15.5703125" style="1" customWidth="1"/>
    <col min="2" max="2" width="69.140625" style="1" customWidth="1"/>
    <col min="3" max="3" width="17" style="1" customWidth="1"/>
    <col min="4" max="4" width="16.28515625" style="1" customWidth="1"/>
    <col min="5" max="5" width="14.85546875" style="1" customWidth="1"/>
    <col min="6" max="6" width="14" style="1" customWidth="1"/>
    <col min="7" max="7" width="39.28515625" style="1" customWidth="1"/>
    <col min="8" max="9" width="9.140625" style="1"/>
    <col min="10" max="10" width="10.5703125" style="1" bestFit="1" customWidth="1"/>
    <col min="11" max="11" width="9.140625" style="1"/>
    <col min="12" max="12" width="17.140625" style="1" customWidth="1"/>
    <col min="13" max="16384" width="9.140625" style="1"/>
  </cols>
  <sheetData>
    <row r="6" spans="1:7" ht="15.75" thickBot="1" x14ac:dyDescent="0.3"/>
    <row r="7" spans="1:7" s="8" customFormat="1" ht="19.5" thickBot="1" x14ac:dyDescent="0.35">
      <c r="A7" s="49" t="s">
        <v>8</v>
      </c>
      <c r="B7" s="49"/>
      <c r="C7" s="50" t="s">
        <v>18</v>
      </c>
      <c r="D7" s="50"/>
      <c r="E7" s="50"/>
      <c r="F7" s="50"/>
      <c r="G7" s="51"/>
    </row>
    <row r="8" spans="1:7" ht="18.75" customHeight="1" x14ac:dyDescent="0.3">
      <c r="A8" s="16"/>
      <c r="B8" s="35"/>
      <c r="C8" s="48" t="s">
        <v>71</v>
      </c>
      <c r="D8" s="48"/>
      <c r="E8" s="48"/>
      <c r="F8" s="48"/>
      <c r="G8" s="48"/>
    </row>
    <row r="9" spans="1:7" ht="18.75" x14ac:dyDescent="0.3">
      <c r="A9" s="16"/>
      <c r="B9" s="16"/>
      <c r="C9" s="16"/>
      <c r="D9" s="16"/>
      <c r="E9" s="16"/>
      <c r="F9" s="16"/>
      <c r="G9" s="16"/>
    </row>
    <row r="10" spans="1:7" s="7" customFormat="1" ht="30" customHeight="1" x14ac:dyDescent="0.25">
      <c r="A10" s="52" t="s">
        <v>67</v>
      </c>
      <c r="B10" s="52" t="s">
        <v>1</v>
      </c>
      <c r="C10" s="52" t="s">
        <v>7</v>
      </c>
      <c r="D10" s="52" t="s">
        <v>4</v>
      </c>
      <c r="E10" s="52" t="s">
        <v>0</v>
      </c>
      <c r="F10" s="52"/>
      <c r="G10" s="6" t="s">
        <v>5</v>
      </c>
    </row>
    <row r="11" spans="1:7" s="7" customFormat="1" x14ac:dyDescent="0.25">
      <c r="A11" s="52"/>
      <c r="B11" s="52"/>
      <c r="C11" s="52"/>
      <c r="D11" s="52"/>
      <c r="E11" s="6" t="s">
        <v>2</v>
      </c>
      <c r="F11" s="6" t="s">
        <v>3</v>
      </c>
      <c r="G11" s="6"/>
    </row>
    <row r="12" spans="1:7" ht="45.75" thickBot="1" x14ac:dyDescent="0.3">
      <c r="A12" s="13" t="s">
        <v>46</v>
      </c>
      <c r="B12" s="30" t="s">
        <v>68</v>
      </c>
      <c r="C12" s="13">
        <v>17000000</v>
      </c>
      <c r="D12" s="31">
        <v>1462500</v>
      </c>
      <c r="E12" s="29">
        <v>45448</v>
      </c>
      <c r="F12" s="29">
        <v>46527</v>
      </c>
      <c r="G12" s="13" t="s">
        <v>69</v>
      </c>
    </row>
    <row r="13" spans="1:7" ht="19.5" thickBot="1" x14ac:dyDescent="0.35">
      <c r="A13" s="17"/>
      <c r="B13" s="17"/>
      <c r="C13" s="39" t="s">
        <v>76</v>
      </c>
      <c r="D13" s="40">
        <f>SUM(D5:D12)</f>
        <v>1462500</v>
      </c>
      <c r="E13" s="17"/>
      <c r="F13" s="17"/>
      <c r="G13" s="15"/>
    </row>
    <row r="15" spans="1:7" x14ac:dyDescent="0.25">
      <c r="A15" s="46"/>
      <c r="B15" s="46"/>
      <c r="C15" s="46"/>
      <c r="D15" s="46"/>
      <c r="E15" s="46"/>
      <c r="F15" s="46"/>
      <c r="G15" s="46"/>
    </row>
    <row r="18" spans="1:1" x14ac:dyDescent="0.25">
      <c r="A18" s="4"/>
    </row>
  </sheetData>
  <mergeCells count="9">
    <mergeCell ref="A15:G15"/>
    <mergeCell ref="C8:G8"/>
    <mergeCell ref="A7:B7"/>
    <mergeCell ref="C7:G7"/>
    <mergeCell ref="A10:A11"/>
    <mergeCell ref="B10:B11"/>
    <mergeCell ref="C10:C11"/>
    <mergeCell ref="D10:D11"/>
    <mergeCell ref="E10:F10"/>
  </mergeCells>
  <pageMargins left="0.511811024" right="0.511811024" top="0.78740157499999996" bottom="0.78740157499999996" header="0.31496062000000002" footer="0.31496062000000002"/>
  <pageSetup paperSize="9" scale="48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EC2AEC-2669-45D7-84BE-5A33B07F4DAE}">
  <dimension ref="A6:H27"/>
  <sheetViews>
    <sheetView showGridLines="0" tabSelected="1" zoomScaleNormal="100" workbookViewId="0">
      <selection activeCell="D23" sqref="D23"/>
    </sheetView>
  </sheetViews>
  <sheetFormatPr defaultColWidth="9.140625" defaultRowHeight="15" x14ac:dyDescent="0.25"/>
  <cols>
    <col min="1" max="1" width="15.5703125" style="1" customWidth="1"/>
    <col min="2" max="2" width="69.140625" style="1" customWidth="1"/>
    <col min="3" max="3" width="17" style="1" customWidth="1"/>
    <col min="4" max="4" width="16.28515625" style="1" customWidth="1"/>
    <col min="5" max="5" width="14.85546875" style="1" customWidth="1"/>
    <col min="6" max="6" width="14" style="1" customWidth="1"/>
    <col min="7" max="9" width="39.28515625" style="1" customWidth="1"/>
    <col min="10" max="10" width="9.140625" style="1"/>
    <col min="11" max="11" width="10.5703125" style="1" bestFit="1" customWidth="1"/>
    <col min="12" max="12" width="9.140625" style="1"/>
    <col min="13" max="13" width="17.140625" style="1" customWidth="1"/>
    <col min="14" max="16384" width="9.140625" style="1"/>
  </cols>
  <sheetData>
    <row r="6" spans="1:8" ht="15.75" thickBot="1" x14ac:dyDescent="0.3"/>
    <row r="7" spans="1:8" s="8" customFormat="1" ht="19.5" thickBot="1" x14ac:dyDescent="0.35">
      <c r="A7" s="49" t="s">
        <v>8</v>
      </c>
      <c r="B7" s="49"/>
      <c r="C7" s="50" t="s">
        <v>18</v>
      </c>
      <c r="D7" s="50"/>
      <c r="E7" s="50"/>
      <c r="F7" s="50"/>
      <c r="G7" s="50"/>
      <c r="H7" s="51"/>
    </row>
    <row r="8" spans="1:8" ht="18.75" x14ac:dyDescent="0.3">
      <c r="A8" s="16"/>
      <c r="B8" s="35"/>
      <c r="C8" s="48" t="s">
        <v>73</v>
      </c>
      <c r="D8" s="48"/>
      <c r="E8" s="48"/>
      <c r="F8" s="48"/>
      <c r="G8" s="48"/>
      <c r="H8" s="48"/>
    </row>
    <row r="9" spans="1:8" ht="18.75" x14ac:dyDescent="0.3">
      <c r="A9" s="16"/>
      <c r="B9" s="16"/>
      <c r="C9" s="16"/>
      <c r="D9" s="16"/>
      <c r="E9" s="16"/>
      <c r="F9" s="16"/>
      <c r="G9" s="16"/>
      <c r="H9" s="16"/>
    </row>
    <row r="10" spans="1:8" s="7" customFormat="1" ht="30" customHeight="1" x14ac:dyDescent="0.25">
      <c r="A10" s="52"/>
      <c r="B10" s="52" t="s">
        <v>1</v>
      </c>
      <c r="C10" s="52" t="s">
        <v>7</v>
      </c>
      <c r="D10" s="52" t="s">
        <v>4</v>
      </c>
      <c r="E10" s="52" t="s">
        <v>0</v>
      </c>
      <c r="F10" s="52"/>
      <c r="G10" s="6" t="s">
        <v>5</v>
      </c>
      <c r="H10" s="6" t="s">
        <v>54</v>
      </c>
    </row>
    <row r="11" spans="1:8" s="7" customFormat="1" x14ac:dyDescent="0.25">
      <c r="A11" s="52"/>
      <c r="B11" s="52"/>
      <c r="C11" s="52"/>
      <c r="D11" s="52"/>
      <c r="E11" s="6" t="s">
        <v>2</v>
      </c>
      <c r="F11" s="6" t="s">
        <v>3</v>
      </c>
      <c r="G11" s="6"/>
      <c r="H11" s="6"/>
    </row>
    <row r="12" spans="1:8" ht="49.5" customHeight="1" x14ac:dyDescent="0.25">
      <c r="A12" s="22"/>
      <c r="B12" s="23" t="s">
        <v>51</v>
      </c>
      <c r="C12" s="24">
        <v>17063110</v>
      </c>
      <c r="D12" s="32">
        <v>350000</v>
      </c>
      <c r="E12" s="26">
        <v>45477</v>
      </c>
      <c r="F12" s="26"/>
      <c r="G12" s="13" t="s">
        <v>50</v>
      </c>
      <c r="H12" s="13" t="s">
        <v>55</v>
      </c>
    </row>
    <row r="13" spans="1:8" ht="42.75" customHeight="1" x14ac:dyDescent="0.25">
      <c r="A13" s="18"/>
      <c r="B13" s="19" t="s">
        <v>52</v>
      </c>
      <c r="C13" s="24">
        <v>17063110</v>
      </c>
      <c r="D13" s="33">
        <v>300000</v>
      </c>
      <c r="E13" s="26">
        <v>45477</v>
      </c>
      <c r="F13" s="12"/>
      <c r="G13" s="30"/>
      <c r="H13" s="13" t="s">
        <v>55</v>
      </c>
    </row>
    <row r="14" spans="1:8" ht="50.25" customHeight="1" x14ac:dyDescent="0.25">
      <c r="A14" s="18"/>
      <c r="B14" s="9" t="s">
        <v>53</v>
      </c>
      <c r="C14" s="24">
        <v>17063110</v>
      </c>
      <c r="D14" s="33">
        <v>300000</v>
      </c>
      <c r="E14" s="26">
        <v>45477</v>
      </c>
      <c r="F14" s="12"/>
      <c r="G14" s="6"/>
      <c r="H14" s="13" t="s">
        <v>55</v>
      </c>
    </row>
    <row r="15" spans="1:8" ht="66.75" customHeight="1" x14ac:dyDescent="0.25">
      <c r="A15" s="18"/>
      <c r="B15" s="9" t="s">
        <v>57</v>
      </c>
      <c r="C15" s="24">
        <v>17063110</v>
      </c>
      <c r="D15" s="34">
        <v>24846</v>
      </c>
      <c r="E15" s="26">
        <v>45477</v>
      </c>
      <c r="F15" s="12"/>
      <c r="G15" s="6"/>
      <c r="H15" s="13" t="s">
        <v>56</v>
      </c>
    </row>
    <row r="16" spans="1:8" ht="45.75" customHeight="1" x14ac:dyDescent="0.25">
      <c r="A16" s="18">
        <v>39940001</v>
      </c>
      <c r="B16" s="9" t="s">
        <v>58</v>
      </c>
      <c r="C16" s="24">
        <v>17063110</v>
      </c>
      <c r="D16" s="34">
        <v>100022</v>
      </c>
      <c r="E16" s="12">
        <v>45286</v>
      </c>
      <c r="F16" s="12"/>
      <c r="G16" s="30" t="s">
        <v>64</v>
      </c>
      <c r="H16" s="13" t="s">
        <v>56</v>
      </c>
    </row>
    <row r="17" spans="1:8" ht="50.25" customHeight="1" x14ac:dyDescent="0.25">
      <c r="A17" s="18"/>
      <c r="B17" s="9" t="s">
        <v>59</v>
      </c>
      <c r="C17" s="24">
        <v>17063110</v>
      </c>
      <c r="D17" s="34">
        <v>300000</v>
      </c>
      <c r="E17" s="12">
        <v>45201</v>
      </c>
      <c r="F17" s="12"/>
      <c r="G17" s="30"/>
      <c r="H17" s="13" t="s">
        <v>60</v>
      </c>
    </row>
    <row r="18" spans="1:8" ht="51" customHeight="1" x14ac:dyDescent="0.25">
      <c r="A18" s="22"/>
      <c r="B18" s="9" t="s">
        <v>63</v>
      </c>
      <c r="C18" s="24">
        <v>17063110</v>
      </c>
      <c r="D18" s="34">
        <v>249993</v>
      </c>
      <c r="E18" s="12">
        <v>44410</v>
      </c>
      <c r="F18" s="29"/>
      <c r="G18" s="13" t="s">
        <v>62</v>
      </c>
      <c r="H18" s="13" t="s">
        <v>61</v>
      </c>
    </row>
    <row r="19" spans="1:8" ht="45.75" customHeight="1" thickBot="1" x14ac:dyDescent="0.3">
      <c r="A19" s="18"/>
      <c r="B19" s="9" t="s">
        <v>74</v>
      </c>
      <c r="C19" s="36">
        <v>17100000</v>
      </c>
      <c r="D19" s="37">
        <v>200000</v>
      </c>
      <c r="E19" s="12"/>
      <c r="F19" s="12"/>
      <c r="G19" s="13" t="s">
        <v>62</v>
      </c>
      <c r="H19" s="30" t="s">
        <v>75</v>
      </c>
    </row>
    <row r="20" spans="1:8" ht="15.75" thickBot="1" x14ac:dyDescent="0.3">
      <c r="C20" s="38" t="s">
        <v>76</v>
      </c>
      <c r="D20" s="40">
        <f>SUM(D12:D19)</f>
        <v>1824861</v>
      </c>
    </row>
    <row r="21" spans="1:8" x14ac:dyDescent="0.25">
      <c r="A21" s="46"/>
      <c r="B21" s="46"/>
      <c r="C21" s="46"/>
      <c r="D21" s="46"/>
      <c r="E21" s="46"/>
      <c r="F21" s="46"/>
      <c r="G21" s="46"/>
      <c r="H21" s="46"/>
    </row>
    <row r="24" spans="1:8" x14ac:dyDescent="0.25">
      <c r="A24" s="4"/>
    </row>
    <row r="26" spans="1:8" x14ac:dyDescent="0.25">
      <c r="B26" s="1" t="s">
        <v>66</v>
      </c>
    </row>
    <row r="27" spans="1:8" x14ac:dyDescent="0.25">
      <c r="B27" s="1" t="s">
        <v>65</v>
      </c>
    </row>
  </sheetData>
  <mergeCells count="9">
    <mergeCell ref="A21:H21"/>
    <mergeCell ref="C8:H8"/>
    <mergeCell ref="A7:B7"/>
    <mergeCell ref="C7:H7"/>
    <mergeCell ref="A10:A11"/>
    <mergeCell ref="B10:B11"/>
    <mergeCell ref="C10:C11"/>
    <mergeCell ref="D10:D11"/>
    <mergeCell ref="E10:F10"/>
  </mergeCells>
  <pageMargins left="0.511811024" right="0.511811024" top="0.78740157499999996" bottom="0.78740157499999996" header="0.31496062000000002" footer="0.31496062000000002"/>
  <pageSetup paperSize="9" scale="4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4</vt:i4>
      </vt:variant>
    </vt:vector>
  </HeadingPairs>
  <TitlesOfParts>
    <vt:vector size="4" baseType="lpstr">
      <vt:lpstr>convênios</vt:lpstr>
      <vt:lpstr>contratos de repasse CEF</vt:lpstr>
      <vt:lpstr>Termo de compromisso</vt:lpstr>
      <vt:lpstr>Tranferências especiais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Douglifan Queiroz de Oliveira</dc:creator>
  <cp:lastModifiedBy>Secretária</cp:lastModifiedBy>
  <cp:lastPrinted>2024-12-18T16:25:03Z</cp:lastPrinted>
  <dcterms:created xsi:type="dcterms:W3CDTF">2024-11-19T15:09:17Z</dcterms:created>
  <dcterms:modified xsi:type="dcterms:W3CDTF">2024-12-18T21:35:16Z</dcterms:modified>
</cp:coreProperties>
</file>